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mc:AlternateContent xmlns:mc="http://schemas.openxmlformats.org/markup-compatibility/2006">
    <mc:Choice Requires="x15">
      <x15ac:absPath xmlns:x15ac="http://schemas.microsoft.com/office/spreadsheetml/2010/11/ac" url="https://api.box.com/wopi/files/1369906067445/WOPIServiceId_TP_BOX_2/WOPIUserId_12788361875/"/>
    </mc:Choice>
  </mc:AlternateContent>
  <xr:revisionPtr revIDLastSave="0" documentId="8_{93B790DC-22C3-42DC-9192-D06C43CC521C}" xr6:coauthVersionLast="47" xr6:coauthVersionMax="47" xr10:uidLastSave="{00000000-0000-0000-0000-000000000000}"/>
  <bookViews>
    <workbookView xWindow="28680" yWindow="-120" windowWidth="29040" windowHeight="15720" firstSheet="1" activeTab="1" xr2:uid="{00000000-000D-0000-FFFF-FFFF00000000}"/>
  </bookViews>
  <sheets>
    <sheet name="ישן" sheetId="1" state="hidden" r:id="rId1"/>
    <sheet name="טופס הצעת מחיר " sheetId="2" r:id="rId2"/>
  </sheets>
  <definedNames>
    <definedName name="_xlnm.Print_Area" localSheetId="1">'טופס הצעת מחיר '!$A$2:$E$31</definedName>
    <definedName name="_xlnm.Print_Area" localSheetId="0">ישן!$A$1:$H$64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0" i="2" l="1"/>
  <c r="E20" i="2" s="1"/>
  <c r="E24" i="2" s="1"/>
  <c r="E22" i="2"/>
  <c r="E6" i="2"/>
  <c r="E18" i="2"/>
  <c r="E17" i="2"/>
  <c r="E5" i="2"/>
  <c r="E4" i="2"/>
  <c r="E14" i="2"/>
  <c r="E15" i="2"/>
  <c r="E13" i="2"/>
  <c r="E12" i="2"/>
  <c r="E10" i="2"/>
  <c r="E11" i="2"/>
  <c r="E9" i="2"/>
  <c r="E8" i="2"/>
  <c r="B48" i="1"/>
  <c r="C42" i="1"/>
  <c r="B42" i="1"/>
  <c r="C32" i="1"/>
  <c r="B32" i="1"/>
  <c r="C22" i="1"/>
  <c r="B22" i="1"/>
  <c r="E25" i="2" l="1"/>
  <c r="D42" i="1"/>
  <c r="D43" i="1" s="1"/>
  <c r="D22" i="1"/>
  <c r="D23" i="1" s="1"/>
  <c r="D32" i="1"/>
  <c r="D33" i="1" s="1"/>
  <c r="B50" i="1" l="1"/>
  <c r="B51"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אירנה בכרך</author>
  </authors>
  <commentList>
    <comment ref="A8" authorId="0" shapeId="0" xr:uid="{00000000-0006-0000-0100-000001000000}">
      <text>
        <r>
          <rPr>
            <b/>
            <sz val="9"/>
            <color indexed="81"/>
            <rFont val="Tahoma"/>
            <family val="2"/>
          </rPr>
          <t>אירנה בכרך:</t>
        </r>
        <r>
          <rPr>
            <sz val="9"/>
            <color indexed="81"/>
            <rFont val="Tahoma"/>
            <family val="2"/>
          </rPr>
          <t xml:space="preserve">
בשלב הקמה נתתם מקום לתמחר את הקמה, ניהול וליווי. לכן בחלק הזה - אמורות להיות נטו רק עליות של איסוף נתונים 
</t>
        </r>
      </text>
    </comment>
  </commentList>
</comments>
</file>

<file path=xl/sharedStrings.xml><?xml version="1.0" encoding="utf-8"?>
<sst xmlns="http://schemas.openxmlformats.org/spreadsheetml/2006/main" count="117" uniqueCount="84">
  <si>
    <t>כמויות לצורך שקלול הצעת המחיר:</t>
  </si>
  <si>
    <t>סוג הסקר</t>
  </si>
  <si>
    <t>כמות לצורך שקלול הצעת המחר</t>
  </si>
  <si>
    <t>סקר טלפוני</t>
  </si>
  <si>
    <t>סקר פנים אל פנים</t>
  </si>
  <si>
    <t>הצעת המחיר של המציע:</t>
  </si>
  <si>
    <t>מספר הנדגמים</t>
  </si>
  <si>
    <t>מספר שאלות לצורך שקלול הצעת המחיר</t>
  </si>
  <si>
    <t>עד 500</t>
  </si>
  <si>
    <t>501-600</t>
  </si>
  <si>
    <t>601-700</t>
  </si>
  <si>
    <t>701-800</t>
  </si>
  <si>
    <t>801-900</t>
  </si>
  <si>
    <t>901-1,000</t>
  </si>
  <si>
    <t>1,001-1,100</t>
  </si>
  <si>
    <t>1,101-1,200</t>
  </si>
  <si>
    <t>מחיר קבוע לסקר לא כולל מע"מ</t>
  </si>
  <si>
    <t>מחיר לשאלה (סגורה) לא כולל מע"מ</t>
  </si>
  <si>
    <t>מחיר ממוצע לסקר (לא כולל מע"מ)</t>
  </si>
  <si>
    <t>מחיר לסה"כ סקרים לצורך שקלול (לא כולל מע"מ)</t>
  </si>
  <si>
    <t>עד 100</t>
  </si>
  <si>
    <t>101-200</t>
  </si>
  <si>
    <t>201-300</t>
  </si>
  <si>
    <t>301-400</t>
  </si>
  <si>
    <t>401-500</t>
  </si>
  <si>
    <t>עד 50</t>
  </si>
  <si>
    <t>51-100</t>
  </si>
  <si>
    <t>101-150</t>
  </si>
  <si>
    <t>151-200</t>
  </si>
  <si>
    <t>201-250</t>
  </si>
  <si>
    <t>הצעת מחיר כוללת לצורך שקלול ההצעות</t>
  </si>
  <si>
    <t>כולל מע"מ (ככל שחל על המציע) - מחיר לשקלול</t>
  </si>
  <si>
    <t>דגשים:</t>
  </si>
  <si>
    <t>- עבור שאלה פתוחה יוכפל המחיר לשאלה ב-1.3</t>
  </si>
  <si>
    <t>שיעור הנחה על תעריף החשכ"ל</t>
  </si>
  <si>
    <t>תעריף יועץ 2 (לצורך שקלול בלבד) לא כולל מע"מ</t>
  </si>
  <si>
    <t>שם המציע:</t>
  </si>
  <si>
    <t>שעות ייעוץ של החוקר הראשי (שלא במסגרת סקר ספציפי)</t>
  </si>
  <si>
    <t>הצעת מחיר לשקלול לא כולל מע"מ</t>
  </si>
  <si>
    <t>- יש לקרוא בעיון את סעיף התמורה במכרז ואת ההנחיות למילוי גיליון זה</t>
  </si>
  <si>
    <t>מכרז פומבי 53/2022  לביצוע סקרי חווית מטופל במערכת הבריאות וסקרי לקוחות משרד הבריאות - טופס הצעת המחיר</t>
  </si>
  <si>
    <t>הצעת המחיר לפני מע"מ</t>
  </si>
  <si>
    <t>תאריך</t>
  </si>
  <si>
    <t>שמות מורשי החתימה</t>
  </si>
  <si>
    <t>חתימה וחותמת</t>
  </si>
  <si>
    <t>__________________</t>
  </si>
  <si>
    <t>____________________</t>
  </si>
  <si>
    <t>___________________</t>
  </si>
  <si>
    <t>- ככל שמספר הנדגמים בסקר מסוים גבוה ממספר הנדגמים המקסימלי בטבלה לכל סוג סקר, יתבצע חישוב יחסי לפי הצעת המחיר למספר נדגמים מקסימלי.</t>
  </si>
  <si>
    <r>
      <t xml:space="preserve"> </t>
    </r>
    <r>
      <rPr>
        <b/>
        <sz val="11"/>
        <color theme="1"/>
        <rFont val="Arial"/>
        <family val="2"/>
        <scheme val="minor"/>
      </rPr>
      <t xml:space="preserve">יש למלא את כל  התאים הצבועים בצבע </t>
    </r>
    <r>
      <rPr>
        <sz val="11"/>
        <color theme="1"/>
        <rFont val="Arial"/>
        <family val="2"/>
        <charset val="177"/>
        <scheme val="minor"/>
      </rPr>
      <t xml:space="preserve"> - </t>
    </r>
  </si>
  <si>
    <t>סקר דיגיטלי</t>
  </si>
  <si>
    <t>פריט</t>
  </si>
  <si>
    <t>הצעת מחיר ליחידה לא כולל מע"מ</t>
  </si>
  <si>
    <t>סך הצעת מחיר לא כולל מע"מ</t>
  </si>
  <si>
    <t>איסוף נתונים</t>
  </si>
  <si>
    <t>סקר אחד</t>
  </si>
  <si>
    <r>
      <t xml:space="preserve">מספר יחידות </t>
    </r>
    <r>
      <rPr>
        <b/>
        <u/>
        <sz val="11"/>
        <color theme="0"/>
        <rFont val="Arial"/>
        <family val="2"/>
        <scheme val="minor"/>
      </rPr>
      <t>לצורך שקלול ההצעות בלבד</t>
    </r>
  </si>
  <si>
    <r>
      <t xml:space="preserve">שאלון טלפוני במסגרת השלמות לסקר דיגיטלי - </t>
    </r>
    <r>
      <rPr>
        <b/>
        <sz val="11"/>
        <color theme="1"/>
        <rFont val="Arial"/>
        <family val="2"/>
        <scheme val="minor"/>
      </rPr>
      <t xml:space="preserve">שאלון באורך </t>
    </r>
    <r>
      <rPr>
        <b/>
        <u/>
        <sz val="11"/>
        <color theme="1"/>
        <rFont val="Arial"/>
        <family val="2"/>
        <scheme val="minor"/>
      </rPr>
      <t>עד</t>
    </r>
    <r>
      <rPr>
        <b/>
        <sz val="11"/>
        <color theme="1"/>
        <rFont val="Arial"/>
        <family val="2"/>
        <scheme val="minor"/>
      </rPr>
      <t xml:space="preserve"> 35 שאלות</t>
    </r>
  </si>
  <si>
    <r>
      <t xml:space="preserve">שאלון טלפוני במסגרת השלמות לסקר דיגיטלי - </t>
    </r>
    <r>
      <rPr>
        <b/>
        <sz val="11"/>
        <color theme="1"/>
        <rFont val="Arial"/>
        <family val="2"/>
        <scheme val="minor"/>
      </rPr>
      <t xml:space="preserve">שאלון באורך </t>
    </r>
    <r>
      <rPr>
        <b/>
        <u/>
        <sz val="11"/>
        <color theme="1"/>
        <rFont val="Arial"/>
        <family val="2"/>
        <scheme val="minor"/>
      </rPr>
      <t>מעל</t>
    </r>
    <r>
      <rPr>
        <b/>
        <sz val="11"/>
        <color theme="1"/>
        <rFont val="Arial"/>
        <family val="2"/>
        <scheme val="minor"/>
      </rPr>
      <t xml:space="preserve"> 35 שאלות</t>
    </r>
  </si>
  <si>
    <t xml:space="preserve">שאלון פנים אל פנים מלא (יכול להיות מובנה לגמרי או חצי מובנה) </t>
  </si>
  <si>
    <t>שאלון דיגיטלי מלא  (תשלום עבור שאלון דיגיטל יתבצע בכפוף לכך שהנדגם השיב על  מינימום 80% מהשאלות בשאלון ועל 100% מהשאלות שיגדרו כחובה)</t>
  </si>
  <si>
    <t xml:space="preserve">קבוצת מיקוד אחת </t>
  </si>
  <si>
    <t>ליווי הקמת סקרים</t>
  </si>
  <si>
    <r>
      <t>ה</t>
    </r>
    <r>
      <rPr>
        <b/>
        <sz val="11"/>
        <color rgb="FF000000"/>
        <rFont val="Arial"/>
        <family val="2"/>
        <scheme val="minor"/>
      </rPr>
      <t>קמת סקר אד הוק או סקר איכות שירות רציף</t>
    </r>
    <r>
      <rPr>
        <sz val="11"/>
        <color rgb="FF000000"/>
        <rFont val="Arial"/>
        <family val="2"/>
        <scheme val="minor"/>
      </rPr>
      <t xml:space="preserve"> - התנעה (תכנות, בקרת תקינות, הגדרות, סימולציות של הפצה, ממשקים וכעוד), ניהול כל המערך לרבות, ניהול מתודולוגי ותשתיתי, כולל מעקב על ניהול מכסות, טיוב וקליטת מאגרים, טיפול בתקלות, מערכת דשבורד – איפיון, הקמה, תחזוקה ושו"שים, דיווחים שוטפים ועוד</t>
    </r>
  </si>
  <si>
    <t>עיבוד וניתוח תוצאות הסקר</t>
  </si>
  <si>
    <r>
      <t xml:space="preserve">עיבוד וניתוח ממצאים,  לרבות הכנת דוח </t>
    </r>
    <r>
      <rPr>
        <b/>
        <sz val="11"/>
        <color theme="1"/>
        <rFont val="Arial"/>
        <family val="2"/>
        <scheme val="minor"/>
      </rPr>
      <t>לסקר חווית המטופל לאומי</t>
    </r>
  </si>
  <si>
    <r>
      <t xml:space="preserve">עיבוד וניתוח ממצאים, לרבות הכנת דוח </t>
    </r>
    <r>
      <rPr>
        <b/>
        <sz val="11"/>
        <color theme="1"/>
        <rFont val="Arial"/>
        <family val="2"/>
        <scheme val="minor"/>
      </rPr>
      <t>לסקרי מעקב בסקרים רציפים</t>
    </r>
    <r>
      <rPr>
        <sz val="11"/>
        <color theme="1"/>
        <rFont val="Arial"/>
        <family val="2"/>
        <charset val="177"/>
        <scheme val="minor"/>
      </rPr>
      <t xml:space="preserve"> (למשל: מוקד קול הבריאות, מרכזי זכויות ועוד</t>
    </r>
    <r>
      <rPr>
        <b/>
        <sz val="11"/>
        <color theme="1"/>
        <rFont val="Arial"/>
        <family val="2"/>
        <scheme val="minor"/>
      </rPr>
      <t xml:space="preserve"> ולכל סקר אחר</t>
    </r>
  </si>
  <si>
    <r>
      <t xml:space="preserve">קבוצת מיקוד באמצעות </t>
    </r>
    <r>
      <rPr>
        <b/>
        <sz val="11"/>
        <color theme="1"/>
        <rFont val="Arial"/>
        <family val="2"/>
        <scheme val="minor"/>
      </rPr>
      <t>שיחות וידאו</t>
    </r>
    <r>
      <rPr>
        <sz val="11"/>
        <color theme="1"/>
        <rFont val="Arial"/>
        <family val="2"/>
        <charset val="177"/>
        <scheme val="minor"/>
      </rPr>
      <t xml:space="preserve"> (כדוגמת זום)</t>
    </r>
  </si>
  <si>
    <t xml:space="preserve">שעות ייעוץ של החוקר הראשי  </t>
  </si>
  <si>
    <t>שיעור הנחה על תעריף חשכ"ל*</t>
  </si>
  <si>
    <t>*לצורך שקלולל ההצעות בלבד, הצעת המחיר מחושבת לפי תעריף יועץ 2</t>
  </si>
  <si>
    <t>שעות ייעוץ</t>
  </si>
  <si>
    <t>סה"כ הצעת המחיר (ללא מע"מ)</t>
  </si>
  <si>
    <t>סה"כ הצעת המחיר לשקלול (כולל מע"מ, ככל שחל על המציע)</t>
  </si>
  <si>
    <r>
      <rPr>
        <b/>
        <sz val="11"/>
        <color rgb="FF000000"/>
        <rFont val="Arial"/>
        <family val="2"/>
        <scheme val="minor"/>
      </rPr>
      <t>הקמת סקר לאומי חדש</t>
    </r>
    <r>
      <rPr>
        <sz val="11"/>
        <color rgb="FF000000"/>
        <rFont val="Arial"/>
        <family val="2"/>
        <scheme val="minor"/>
      </rPr>
      <t xml:space="preserve"> - התנעה (לרבות, תכנות, בקרת תקינות, סימולציות של הפצה, הגדרות, ממשקים וכעוד). 
ניהול כל המערך תוך כדי הסקר (לרבות, ניהול מתודולוגי ותשתיתי,  מעקב על ניהול מכסות, טיוב וקליטת מאגרים, טיפול בתקלות, מערכת דשבורד – איפיון, הקמה, תחזוקה ושו"שים, דיווחים שוטפים ועוד)</t>
    </r>
  </si>
  <si>
    <r>
      <rPr>
        <b/>
        <sz val="11"/>
        <color rgb="FF000000"/>
        <rFont val="Arial"/>
        <family val="2"/>
        <scheme val="minor"/>
      </rPr>
      <t>ניהול סקר לקוחות המשרד</t>
    </r>
    <r>
      <rPr>
        <sz val="11"/>
        <color rgb="FF000000"/>
        <rFont val="Arial"/>
        <family val="2"/>
        <scheme val="minor"/>
      </rPr>
      <t>, לרבות,  טיוב וקליטת מאגרים, ניהול דגימה, עיבוד וניתוח ממצאים [כולל ניתוח תוכן בשאלות הפתוחות], הכנת מצגות לפי קהלי יעד לסקר לקוחות המשרד, מצגת מסכמת למנכ"ל משרד הבריאות. בנוסף, הצעת המחיר תכלול את כלל העלויות של ניהול ומעקב, מערכת דשבורד,  ניתוח ממצאים, הכנת דוחות    וכי"ב</t>
    </r>
  </si>
  <si>
    <r>
      <t xml:space="preserve">שאלון טלפוני בסקר שכולו טלפוני, </t>
    </r>
    <r>
      <rPr>
        <sz val="11"/>
        <color rgb="FFFF0000"/>
        <rFont val="Arial"/>
        <family val="2"/>
        <scheme val="minor"/>
      </rPr>
      <t>כולל ליווי הקמת הסקר וכל שלבי ניהול הסקר</t>
    </r>
    <r>
      <rPr>
        <sz val="11"/>
        <color rgb="FF000000"/>
        <rFont val="Arial"/>
        <family val="2"/>
        <scheme val="minor"/>
      </rPr>
      <t xml:space="preserve"> - שאלון באורך </t>
    </r>
    <r>
      <rPr>
        <b/>
        <u/>
        <sz val="11"/>
        <color rgb="FF000000"/>
        <rFont val="Arial"/>
        <family val="2"/>
        <scheme val="minor"/>
      </rPr>
      <t>עד</t>
    </r>
    <r>
      <rPr>
        <b/>
        <sz val="11"/>
        <color rgb="FF000000"/>
        <rFont val="Arial"/>
        <family val="2"/>
        <scheme val="minor"/>
      </rPr>
      <t xml:space="preserve"> 35 שאלות</t>
    </r>
  </si>
  <si>
    <r>
      <t>שאלון טלפוני בסקר שכולו טלפוני,</t>
    </r>
    <r>
      <rPr>
        <sz val="11"/>
        <color rgb="FFFF0000"/>
        <rFont val="Arial"/>
        <family val="2"/>
        <scheme val="minor"/>
      </rPr>
      <t xml:space="preserve"> כולל ליווי הקמת הסקר וכל שלבי ניהול הסקר</t>
    </r>
    <r>
      <rPr>
        <sz val="11"/>
        <color rgb="FF000000"/>
        <rFont val="Arial"/>
        <family val="2"/>
        <scheme val="minor"/>
      </rPr>
      <t xml:space="preserve"> - שאלון באורך</t>
    </r>
    <r>
      <rPr>
        <u/>
        <sz val="11"/>
        <color rgb="FF000000"/>
        <rFont val="Arial"/>
        <family val="2"/>
        <scheme val="minor"/>
      </rPr>
      <t xml:space="preserve"> </t>
    </r>
    <r>
      <rPr>
        <b/>
        <u/>
        <sz val="11"/>
        <color rgb="FF000000"/>
        <rFont val="Arial"/>
        <family val="2"/>
        <scheme val="minor"/>
      </rPr>
      <t>מעל</t>
    </r>
    <r>
      <rPr>
        <b/>
        <sz val="11"/>
        <color rgb="FF000000"/>
        <rFont val="Arial"/>
        <family val="2"/>
        <scheme val="minor"/>
      </rPr>
      <t xml:space="preserve"> 35 שאלות</t>
    </r>
  </si>
  <si>
    <t xml:space="preserve">שאלון </t>
  </si>
  <si>
    <t>תשלום חודשי עבור שירותי אנליסט</t>
  </si>
  <si>
    <t>תשלום קבוע חודשי (ריטיינר)</t>
  </si>
  <si>
    <t>בנק שעות ייעוץ של החוקר הראשי שאינן כלולות ביתר הסעיפים ותשלום עבור שירותי אנליסט</t>
  </si>
  <si>
    <r>
      <t xml:space="preserve">קבוצת מיקוד </t>
    </r>
    <r>
      <rPr>
        <b/>
        <sz val="11"/>
        <color theme="1"/>
        <rFont val="Arial"/>
        <family val="2"/>
        <scheme val="minor"/>
      </rPr>
      <t>פרונטלית</t>
    </r>
    <r>
      <rPr>
        <sz val="11"/>
        <color theme="1"/>
        <rFont val="Arial"/>
        <family val="2"/>
        <charset val="177"/>
        <scheme val="minor"/>
      </rPr>
      <t xml:space="preserve"> (לרבות אתר וכל השירותים הנלווים)</t>
    </r>
  </si>
  <si>
    <t>יחידת מידה</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</si>
</sst>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Arial"/>
      <family val="2"/>
      <charset val="177"/>
      <scheme val="minor"/>
    </font>
    <font>
      <sz val="11"/>
      <color theme="1"/>
      <name val="Arial"/>
      <family val="2"/>
      <charset val="177"/>
      <scheme val="minor"/>
    </font>
    <font>
      <b/>
      <sz val="15"/>
      <color theme="3"/>
      <name val="Arial"/>
      <family val="2"/>
      <charset val="177"/>
      <scheme val="minor"/>
    </font>
    <font>
      <b/>
      <sz val="13"/>
      <color theme="3"/>
      <name val="Arial"/>
      <family val="2"/>
      <charset val="177"/>
      <scheme val="minor"/>
    </font>
    <font>
      <sz val="11"/>
      <color rgb="FF3F3F76"/>
      <name val="Arial"/>
      <family val="2"/>
      <charset val="177"/>
      <scheme val="minor"/>
    </font>
    <font>
      <sz val="11"/>
      <color theme="0"/>
      <name val="Arial"/>
      <family val="2"/>
      <charset val="177"/>
      <scheme val="minor"/>
    </font>
    <font>
      <b/>
      <sz val="11"/>
      <color theme="1"/>
      <name val="Arial"/>
      <family val="2"/>
      <scheme val="minor"/>
    </font>
    <font>
      <b/>
      <sz val="11"/>
      <color theme="0"/>
      <name val="Arial"/>
      <family val="2"/>
      <scheme val="minor"/>
    </font>
    <font>
      <b/>
      <sz val="11"/>
      <color rgb="FF3F3F3F"/>
      <name val="Arial"/>
      <family val="2"/>
      <charset val="177"/>
      <scheme val="minor"/>
    </font>
    <font>
      <sz val="11"/>
      <color rgb="FF000000"/>
      <name val="Arial"/>
      <family val="2"/>
      <scheme val="minor"/>
    </font>
    <font>
      <b/>
      <sz val="11"/>
      <color rgb="FF000000"/>
      <name val="Arial"/>
      <family val="2"/>
      <scheme val="minor"/>
    </font>
    <font>
      <b/>
      <u/>
      <sz val="11"/>
      <color theme="0"/>
      <name val="Arial"/>
      <family val="2"/>
      <scheme val="minor"/>
    </font>
    <font>
      <b/>
      <u/>
      <sz val="11"/>
      <color rgb="FF000000"/>
      <name val="Arial"/>
      <family val="2"/>
      <scheme val="minor"/>
    </font>
    <font>
      <u/>
      <sz val="11"/>
      <color rgb="FF000000"/>
      <name val="Arial"/>
      <family val="2"/>
      <scheme val="minor"/>
    </font>
    <font>
      <b/>
      <u/>
      <sz val="11"/>
      <color theme="1"/>
      <name val="Arial"/>
      <family val="2"/>
      <scheme val="minor"/>
    </font>
    <font>
      <sz val="11"/>
      <color rgb="FFFF0000"/>
      <name val="Arial"/>
      <family val="2"/>
      <scheme val="minor"/>
    </font>
    <font>
      <sz val="9"/>
      <color indexed="81"/>
      <name val="Tahoma"/>
      <family val="2"/>
    </font>
    <font>
      <b/>
      <sz val="9"/>
      <color indexed="81"/>
      <name val="Tahoma"/>
      <family val="2"/>
    </font>
    <font>
      <sz val="11"/>
      <name val="Arial"/>
      <family val="2"/>
      <charset val="177"/>
      <scheme val="minor"/>
    </font>
    <font>
      <sz val="11"/>
      <color theme="8" tint="-0.499984740745262"/>
      <name val="Arial"/>
      <family val="2"/>
      <charset val="177"/>
      <scheme val="minor"/>
    </font>
  </fonts>
  <fills count="11">
    <fill>
      <patternFill patternType="none"/>
    </fill>
    <fill>
      <patternFill patternType="gray125"/>
    </fill>
    <fill>
      <patternFill patternType="solid">
        <fgColor rgb="FFFFCC99"/>
      </patternFill>
    </fill>
    <fill>
      <patternFill patternType="solid">
        <fgColor theme="6" tint="0.39997558519241921"/>
        <bgColor indexed="65"/>
      </patternFill>
    </fill>
    <fill>
      <patternFill patternType="solid">
        <fgColor theme="9"/>
      </patternFill>
    </fill>
    <fill>
      <patternFill patternType="solid">
        <fgColor rgb="FFC00000"/>
        <bgColor indexed="64"/>
      </patternFill>
    </fill>
    <fill>
      <patternFill patternType="solid">
        <fgColor rgb="FF7030A0"/>
        <bgColor indexed="64"/>
      </patternFill>
    </fill>
    <fill>
      <patternFill patternType="solid">
        <fgColor rgb="FFF2F2F2"/>
      </patternFill>
    </fill>
    <fill>
      <patternFill patternType="solid">
        <fgColor theme="4" tint="0.79998168889431442"/>
        <bgColor indexed="65"/>
      </patternFill>
    </fill>
    <fill>
      <patternFill patternType="solid">
        <fgColor theme="5" tint="0.59999389629810485"/>
        <bgColor indexed="65"/>
      </patternFill>
    </fill>
    <fill>
      <patternFill patternType="solid">
        <fgColor theme="0"/>
        <bgColor indexed="64"/>
      </patternFill>
    </fill>
  </fills>
  <borders count="29">
    <border>
      <left/>
      <right/>
      <top/>
      <bottom/>
      <diagonal/>
    </border>
    <border>
      <left/>
      <right/>
      <top/>
      <bottom style="thick">
        <color theme="4"/>
      </bottom>
      <diagonal/>
    </border>
    <border>
      <left/>
      <right/>
      <top/>
      <bottom style="thick">
        <color theme="4" tint="0.499984740745262"/>
      </bottom>
      <diagonal/>
    </border>
    <border>
      <left style="thin">
        <color rgb="FF7F7F7F"/>
      </left>
      <right style="thin">
        <color rgb="FF7F7F7F"/>
      </right>
      <top style="thin">
        <color rgb="FF7F7F7F"/>
      </top>
      <bottom style="thin">
        <color rgb="FF7F7F7F"/>
      </bottom>
      <diagonal/>
    </border>
    <border>
      <left style="thin">
        <color rgb="FF7F7F7F"/>
      </left>
      <right/>
      <top/>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right style="thin">
        <color rgb="FF7F7F7F"/>
      </right>
      <top/>
      <bottom/>
      <diagonal/>
    </border>
    <border>
      <left style="thin">
        <color rgb="FF3F3F3F"/>
      </left>
      <right style="thin">
        <color rgb="FF3F3F3F"/>
      </right>
      <top style="thin">
        <color rgb="FF3F3F3F"/>
      </top>
      <bottom style="thin">
        <color rgb="FF3F3F3F"/>
      </bottom>
      <diagonal/>
    </border>
    <border>
      <left style="double">
        <color auto="1"/>
      </left>
      <right style="thin">
        <color auto="1"/>
      </right>
      <top style="double">
        <color auto="1"/>
      </top>
      <bottom style="thin">
        <color auto="1"/>
      </bottom>
      <diagonal/>
    </border>
    <border>
      <left style="thin">
        <color auto="1"/>
      </left>
      <right style="thin">
        <color auto="1"/>
      </right>
      <top style="double">
        <color auto="1"/>
      </top>
      <bottom style="thin">
        <color auto="1"/>
      </bottom>
      <diagonal/>
    </border>
    <border>
      <left style="thin">
        <color auto="1"/>
      </left>
      <right style="double">
        <color auto="1"/>
      </right>
      <top style="double">
        <color auto="1"/>
      </top>
      <bottom style="thin">
        <color auto="1"/>
      </bottom>
      <diagonal/>
    </border>
    <border>
      <left style="double">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double">
        <color auto="1"/>
      </left>
      <right style="thin">
        <color auto="1"/>
      </right>
      <top style="thin">
        <color auto="1"/>
      </top>
      <bottom style="double">
        <color auto="1"/>
      </bottom>
      <diagonal/>
    </border>
    <border>
      <left style="thin">
        <color auto="1"/>
      </left>
      <right style="thin">
        <color auto="1"/>
      </right>
      <top style="thin">
        <color auto="1"/>
      </top>
      <bottom style="double">
        <color auto="1"/>
      </bottom>
      <diagonal/>
    </border>
    <border>
      <left style="thin">
        <color auto="1"/>
      </left>
      <right style="double">
        <color auto="1"/>
      </right>
      <top style="thin">
        <color auto="1"/>
      </top>
      <bottom style="double">
        <color auto="1"/>
      </bottom>
      <diagonal/>
    </border>
    <border>
      <left style="thin">
        <color rgb="FF3F3F3F"/>
      </left>
      <right/>
      <top style="thin">
        <color rgb="FF3F3F3F"/>
      </top>
      <bottom style="thin">
        <color rgb="FF3F3F3F"/>
      </bottom>
      <diagonal/>
    </border>
    <border>
      <left/>
      <right/>
      <top style="thin">
        <color rgb="FF3F3F3F"/>
      </top>
      <bottom style="thin">
        <color rgb="FF3F3F3F"/>
      </bottom>
      <diagonal/>
    </border>
    <border>
      <left/>
      <right style="thin">
        <color rgb="FF3F3F3F"/>
      </right>
      <top style="thin">
        <color rgb="FF3F3F3F"/>
      </top>
      <bottom style="thin">
        <color rgb="FF3F3F3F"/>
      </bottom>
      <diagonal/>
    </border>
    <border>
      <left style="double">
        <color auto="1"/>
      </left>
      <right style="thin">
        <color auto="1"/>
      </right>
      <top style="thin">
        <color auto="1"/>
      </top>
      <bottom/>
      <diagonal/>
    </border>
    <border>
      <left style="thin">
        <color auto="1"/>
      </left>
      <right style="thin">
        <color auto="1"/>
      </right>
      <top style="thin">
        <color auto="1"/>
      </top>
      <bottom/>
      <diagonal/>
    </border>
  </borders>
  <cellStyleXfs count="9">
    <xf numFmtId="0" fontId="0" fillId="0" borderId="0"/>
    <xf numFmtId="0" fontId="2" fillId="0" borderId="1" applyNumberFormat="0" applyFill="0" applyAlignment="0" applyProtection="0"/>
    <xf numFmtId="0" fontId="3" fillId="0" borderId="2" applyNumberFormat="0" applyFill="0" applyAlignment="0" applyProtection="0"/>
    <xf numFmtId="0" fontId="4" fillId="2" borderId="3" applyNumberFormat="0" applyAlignment="0" applyProtection="0"/>
    <xf numFmtId="0" fontId="1" fillId="3" borderId="0" applyNumberFormat="0" applyBorder="0" applyAlignment="0" applyProtection="0"/>
    <xf numFmtId="0" fontId="5" fillId="4" borderId="0" applyNumberFormat="0" applyBorder="0" applyAlignment="0" applyProtection="0"/>
    <xf numFmtId="0" fontId="8" fillId="7" borderId="14" applyNumberFormat="0" applyAlignment="0" applyProtection="0"/>
    <xf numFmtId="0" fontId="1" fillId="8" borderId="0" applyNumberFormat="0" applyBorder="0" applyAlignment="0" applyProtection="0"/>
    <xf numFmtId="0" fontId="1" fillId="9" borderId="0" applyNumberFormat="0" applyBorder="0" applyAlignment="0" applyProtection="0"/>
  </cellStyleXfs>
  <cellXfs count="88">
    <xf numFmtId="0" fontId="0" fillId="0" borderId="0" xfId="0"/>
    <xf numFmtId="0" fontId="5" fillId="4" borderId="0" xfId="5"/>
    <xf numFmtId="0" fontId="0" fillId="0" borderId="0" xfId="0" applyAlignment="1">
      <alignment wrapText="1"/>
    </xf>
    <xf numFmtId="0" fontId="1" fillId="3" borderId="0" xfId="4"/>
    <xf numFmtId="0" fontId="0" fillId="0" borderId="0" xfId="0" applyAlignment="1">
      <alignment horizontal="right" readingOrder="2"/>
    </xf>
    <xf numFmtId="0" fontId="0" fillId="0" borderId="0" xfId="0" applyAlignment="1">
      <alignment horizontal="right" wrapText="1" readingOrder="2"/>
    </xf>
    <xf numFmtId="0" fontId="0" fillId="0" borderId="0" xfId="0" applyAlignment="1">
      <alignment horizontal="center"/>
    </xf>
    <xf numFmtId="0" fontId="0" fillId="0" borderId="0" xfId="0" applyAlignment="1">
      <alignment horizontal="center" vertical="center"/>
    </xf>
    <xf numFmtId="0" fontId="6" fillId="0" borderId="0" xfId="0" applyFont="1" applyAlignment="1">
      <alignment horizontal="right" readingOrder="2"/>
    </xf>
    <xf numFmtId="0" fontId="6" fillId="0" borderId="0" xfId="0" applyFont="1"/>
    <xf numFmtId="4" fontId="0" fillId="0" borderId="0" xfId="0" applyNumberFormat="1"/>
    <xf numFmtId="4" fontId="6" fillId="0" borderId="0" xfId="0" applyNumberFormat="1" applyFont="1"/>
    <xf numFmtId="0" fontId="6" fillId="3" borderId="0" xfId="4" applyFont="1" applyAlignment="1">
      <alignment horizontal="right" readingOrder="2"/>
    </xf>
    <xf numFmtId="0" fontId="7" fillId="4" borderId="0" xfId="5" applyFont="1" applyAlignment="1">
      <alignment horizontal="right" readingOrder="2"/>
    </xf>
    <xf numFmtId="0" fontId="7" fillId="4" borderId="0" xfId="5" applyFont="1"/>
    <xf numFmtId="0" fontId="7" fillId="5" borderId="0" xfId="0" applyFont="1" applyFill="1" applyAlignment="1">
      <alignment horizontal="right" wrapText="1" readingOrder="2"/>
    </xf>
    <xf numFmtId="4" fontId="7" fillId="5" borderId="0" xfId="0" applyNumberFormat="1" applyFont="1" applyFill="1" applyAlignment="1">
      <alignment horizontal="center" vertical="center"/>
    </xf>
    <xf numFmtId="4" fontId="0" fillId="0" borderId="0" xfId="0" applyNumberFormat="1" applyAlignment="1">
      <alignment horizontal="center"/>
    </xf>
    <xf numFmtId="0" fontId="0" fillId="0" borderId="0" xfId="0" quotePrefix="1" applyAlignment="1">
      <alignment horizontal="right" readingOrder="2"/>
    </xf>
    <xf numFmtId="0" fontId="6" fillId="0" borderId="0" xfId="0" applyFont="1" applyAlignment="1">
      <alignment horizontal="right" wrapText="1" readingOrder="2"/>
    </xf>
    <xf numFmtId="9" fontId="4" fillId="2" borderId="3" xfId="3" applyNumberFormat="1"/>
    <xf numFmtId="0" fontId="4" fillId="2" borderId="3" xfId="3"/>
    <xf numFmtId="4" fontId="4" fillId="2" borderId="3" xfId="3" applyNumberFormat="1" applyAlignment="1">
      <alignment horizontal="center"/>
    </xf>
    <xf numFmtId="2" fontId="0" fillId="0" borderId="0" xfId="0" applyNumberFormat="1" applyAlignment="1">
      <alignment horizontal="center"/>
    </xf>
    <xf numFmtId="4" fontId="4" fillId="2" borderId="3" xfId="3" applyNumberFormat="1" applyAlignment="1" applyProtection="1">
      <alignment horizontal="center"/>
      <protection locked="0"/>
    </xf>
    <xf numFmtId="0" fontId="3" fillId="0" borderId="2" xfId="2" applyAlignment="1">
      <alignment horizontal="right" readingOrder="2"/>
    </xf>
    <xf numFmtId="0" fontId="7" fillId="6" borderId="0" xfId="0" applyFont="1" applyFill="1" applyAlignment="1">
      <alignment horizontal="right" wrapText="1" readingOrder="2"/>
    </xf>
    <xf numFmtId="0" fontId="7" fillId="6" borderId="0" xfId="0" applyFont="1" applyFill="1" applyAlignment="1">
      <alignment horizontal="center" wrapText="1"/>
    </xf>
    <xf numFmtId="4" fontId="7" fillId="6" borderId="0" xfId="0" applyNumberFormat="1" applyFont="1" applyFill="1" applyAlignment="1">
      <alignment horizontal="center" wrapText="1"/>
    </xf>
    <xf numFmtId="4" fontId="7" fillId="6" borderId="0" xfId="0" applyNumberFormat="1" applyFont="1" applyFill="1" applyAlignment="1">
      <alignment wrapText="1"/>
    </xf>
    <xf numFmtId="0" fontId="0" fillId="6" borderId="0" xfId="0" applyFill="1" applyAlignment="1">
      <alignment wrapText="1"/>
    </xf>
    <xf numFmtId="0" fontId="0" fillId="6" borderId="0" xfId="0" applyFill="1"/>
    <xf numFmtId="0" fontId="0" fillId="0" borderId="5" xfId="0" applyBorder="1" applyAlignment="1">
      <alignment horizontal="right" readingOrder="2"/>
    </xf>
    <xf numFmtId="0" fontId="0" fillId="0" borderId="6" xfId="0" applyBorder="1"/>
    <xf numFmtId="0" fontId="0" fillId="0" borderId="7" xfId="0" applyBorder="1"/>
    <xf numFmtId="0" fontId="0" fillId="0" borderId="8" xfId="0" applyBorder="1"/>
    <xf numFmtId="0" fontId="0" fillId="0" borderId="9" xfId="0" applyBorder="1"/>
    <xf numFmtId="0" fontId="0" fillId="0" borderId="10" xfId="0"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5" fillId="6" borderId="15" xfId="0" applyFont="1" applyFill="1" applyBorder="1" applyAlignment="1">
      <alignment vertical="center" wrapText="1"/>
    </xf>
    <xf numFmtId="0" fontId="5" fillId="6" borderId="16" xfId="0" applyFont="1" applyFill="1" applyBorder="1" applyAlignment="1">
      <alignment horizontal="center" vertical="center" wrapText="1"/>
    </xf>
    <xf numFmtId="0" fontId="5" fillId="6" borderId="17" xfId="0" applyFont="1" applyFill="1" applyBorder="1" applyAlignment="1">
      <alignment horizontal="center" vertical="center" wrapText="1"/>
    </xf>
    <xf numFmtId="0" fontId="9" fillId="0" borderId="18" xfId="0" applyFont="1" applyBorder="1" applyAlignment="1">
      <alignment wrapText="1"/>
    </xf>
    <xf numFmtId="4" fontId="0" fillId="0" borderId="19" xfId="0" applyNumberFormat="1" applyBorder="1" applyAlignment="1">
      <alignment horizontal="center" vertical="center"/>
    </xf>
    <xf numFmtId="4" fontId="0" fillId="0" borderId="20" xfId="0" applyNumberFormat="1" applyBorder="1" applyAlignment="1">
      <alignment horizontal="center" vertical="center"/>
    </xf>
    <xf numFmtId="4" fontId="0" fillId="0" borderId="19" xfId="0" applyNumberFormat="1" applyBorder="1" applyAlignment="1">
      <alignment horizontal="center" wrapText="1"/>
    </xf>
    <xf numFmtId="0" fontId="0" fillId="0" borderId="18" xfId="0" applyBorder="1" applyAlignment="1">
      <alignment wrapText="1"/>
    </xf>
    <xf numFmtId="4" fontId="0" fillId="0" borderId="22" xfId="0" applyNumberFormat="1" applyBorder="1"/>
    <xf numFmtId="4" fontId="0" fillId="0" borderId="23" xfId="0" applyNumberFormat="1" applyBorder="1"/>
    <xf numFmtId="0" fontId="9" fillId="0" borderId="18" xfId="0" applyFont="1" applyBorder="1" applyAlignment="1">
      <alignment vertical="center" wrapText="1"/>
    </xf>
    <xf numFmtId="4" fontId="0" fillId="0" borderId="19" xfId="0" applyNumberFormat="1" applyBorder="1" applyAlignment="1">
      <alignment horizontal="center" vertical="center" wrapText="1"/>
    </xf>
    <xf numFmtId="0" fontId="0" fillId="0" borderId="18" xfId="0" applyBorder="1" applyAlignment="1">
      <alignment vertical="center" wrapText="1"/>
    </xf>
    <xf numFmtId="4" fontId="1" fillId="9" borderId="19" xfId="8" applyNumberFormat="1" applyBorder="1" applyAlignment="1" applyProtection="1">
      <alignment horizontal="center" vertical="center"/>
      <protection locked="0"/>
    </xf>
    <xf numFmtId="10" fontId="1" fillId="9" borderId="19" xfId="8" applyNumberFormat="1" applyBorder="1" applyAlignment="1" applyProtection="1">
      <alignment horizontal="center" vertical="center"/>
      <protection locked="0"/>
    </xf>
    <xf numFmtId="4" fontId="8" fillId="7" borderId="14" xfId="6" applyNumberFormat="1"/>
    <xf numFmtId="0" fontId="0" fillId="0" borderId="27" xfId="0" applyBorder="1" applyAlignment="1">
      <alignment wrapText="1"/>
    </xf>
    <xf numFmtId="4" fontId="0" fillId="0" borderId="28" xfId="0" applyNumberFormat="1" applyBorder="1" applyAlignment="1">
      <alignment horizontal="center" wrapText="1"/>
    </xf>
    <xf numFmtId="4" fontId="1" fillId="9" borderId="28" xfId="8" applyNumberFormat="1" applyBorder="1" applyAlignment="1" applyProtection="1">
      <alignment horizontal="center" vertical="center"/>
      <protection locked="0"/>
    </xf>
    <xf numFmtId="3" fontId="0" fillId="0" borderId="0" xfId="0" applyNumberFormat="1"/>
    <xf numFmtId="3" fontId="5" fillId="6" borderId="16" xfId="0" applyNumberFormat="1" applyFont="1" applyFill="1" applyBorder="1" applyAlignment="1">
      <alignment horizontal="center" vertical="center" wrapText="1"/>
    </xf>
    <xf numFmtId="3" fontId="0" fillId="0" borderId="19" xfId="0" applyNumberFormat="1" applyBorder="1" applyAlignment="1">
      <alignment horizontal="center" vertical="center"/>
    </xf>
    <xf numFmtId="3" fontId="0" fillId="0" borderId="28" xfId="0" applyNumberFormat="1" applyBorder="1" applyAlignment="1">
      <alignment horizontal="center" vertical="center"/>
    </xf>
    <xf numFmtId="3" fontId="0" fillId="0" borderId="22" xfId="0" applyNumberFormat="1" applyBorder="1"/>
    <xf numFmtId="4" fontId="0" fillId="0" borderId="19" xfId="0" applyNumberFormat="1" applyBorder="1" applyAlignment="1">
      <alignment horizontal="center"/>
    </xf>
    <xf numFmtId="4" fontId="0" fillId="0" borderId="22" xfId="0" applyNumberFormat="1" applyBorder="1" applyAlignment="1">
      <alignment horizontal="center"/>
    </xf>
    <xf numFmtId="0" fontId="0" fillId="0" borderId="6" xfId="0" applyBorder="1" applyAlignment="1">
      <alignment horizontal="center"/>
    </xf>
    <xf numFmtId="3" fontId="18" fillId="0" borderId="19" xfId="0" applyNumberFormat="1" applyFont="1" applyBorder="1" applyAlignment="1">
      <alignment horizontal="center" vertical="center"/>
    </xf>
    <xf numFmtId="3" fontId="19" fillId="0" borderId="19" xfId="0" applyNumberFormat="1" applyFont="1" applyBorder="1" applyAlignment="1">
      <alignment horizontal="center" vertical="center"/>
    </xf>
    <xf numFmtId="4" fontId="18" fillId="0" borderId="20" xfId="0" applyNumberFormat="1" applyFont="1" applyBorder="1" applyAlignment="1">
      <alignment horizontal="center" vertical="center"/>
    </xf>
    <xf numFmtId="0" fontId="9" fillId="10" borderId="18" xfId="0" applyFont="1" applyFill="1" applyBorder="1" applyAlignment="1">
      <alignment wrapText="1"/>
    </xf>
    <xf numFmtId="0" fontId="0" fillId="10" borderId="21" xfId="0" applyFill="1" applyBorder="1" applyAlignment="1">
      <alignment horizontal="right" readingOrder="2"/>
    </xf>
    <xf numFmtId="0" fontId="2" fillId="0" borderId="1" xfId="1" applyAlignment="1">
      <alignment horizontal="center" wrapText="1" readingOrder="2"/>
    </xf>
    <xf numFmtId="0" fontId="0" fillId="0" borderId="0" xfId="0" quotePrefix="1" applyAlignment="1">
      <alignment horizontal="center" readingOrder="2"/>
    </xf>
    <xf numFmtId="0" fontId="0" fillId="0" borderId="13" xfId="0" quotePrefix="1" applyBorder="1" applyAlignment="1">
      <alignment horizontal="center" readingOrder="2"/>
    </xf>
    <xf numFmtId="3" fontId="0" fillId="0" borderId="0" xfId="0" applyNumberFormat="1" applyAlignment="1">
      <alignment horizontal="center" vertical="center"/>
    </xf>
    <xf numFmtId="0" fontId="4" fillId="2" borderId="4" xfId="3" applyBorder="1" applyAlignment="1" applyProtection="1">
      <alignment horizontal="center"/>
      <protection locked="0"/>
    </xf>
    <xf numFmtId="0" fontId="4" fillId="2" borderId="0" xfId="3" applyBorder="1" applyAlignment="1" applyProtection="1">
      <alignment horizontal="center"/>
      <protection locked="0"/>
    </xf>
    <xf numFmtId="0" fontId="8" fillId="7" borderId="14" xfId="6" applyAlignment="1">
      <alignment horizontal="left" vertical="center" wrapText="1"/>
    </xf>
    <xf numFmtId="0" fontId="8" fillId="7" borderId="24" xfId="6" applyBorder="1" applyAlignment="1">
      <alignment horizontal="left" vertical="center" wrapText="1"/>
    </xf>
    <xf numFmtId="0" fontId="8" fillId="7" borderId="25" xfId="6" applyBorder="1" applyAlignment="1">
      <alignment horizontal="left" vertical="center" wrapText="1"/>
    </xf>
    <xf numFmtId="0" fontId="8" fillId="7" borderId="26" xfId="6" applyBorder="1" applyAlignment="1">
      <alignment horizontal="left" vertical="center" wrapText="1"/>
    </xf>
    <xf numFmtId="0" fontId="6" fillId="8" borderId="18" xfId="7" applyFont="1" applyBorder="1" applyAlignment="1">
      <alignment horizontal="center"/>
    </xf>
    <xf numFmtId="0" fontId="6" fillId="8" borderId="19" xfId="7" applyFont="1" applyBorder="1" applyAlignment="1">
      <alignment horizontal="center"/>
    </xf>
    <xf numFmtId="0" fontId="6" fillId="8" borderId="20" xfId="7" applyFont="1" applyBorder="1" applyAlignment="1">
      <alignment horizontal="center"/>
    </xf>
    <xf numFmtId="0" fontId="6" fillId="8" borderId="18" xfId="7" applyFont="1" applyBorder="1" applyAlignment="1">
      <alignment horizontal="center" vertical="center"/>
    </xf>
    <xf numFmtId="0" fontId="6" fillId="8" borderId="19" xfId="7" applyFont="1" applyBorder="1" applyAlignment="1">
      <alignment horizontal="center" vertical="center"/>
    </xf>
    <xf numFmtId="0" fontId="6" fillId="8" borderId="20" xfId="7" applyFont="1" applyBorder="1" applyAlignment="1">
      <alignment horizontal="center" vertical="center"/>
    </xf>
  </cellXfs>
  <cellStyles count="9">
    <cellStyle name="20% - הדגשה1" xfId="7" builtinId="30"/>
    <cellStyle name="40% - הדגשה2" xfId="8" builtinId="35"/>
    <cellStyle name="60% - הדגשה3" xfId="4" builtinId="40"/>
    <cellStyle name="Normal" xfId="0" builtinId="0"/>
    <cellStyle name="הדגשה6" xfId="5" builtinId="49"/>
    <cellStyle name="כותרת 1" xfId="1" builtinId="16"/>
    <cellStyle name="כותרת 2" xfId="2" builtinId="17"/>
    <cellStyle name="פלט" xfId="6" builtinId="21"/>
    <cellStyle name="קלט" xfId="3" builtinId="2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4"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64"/>
  <sheetViews>
    <sheetView rightToLeft="1" topLeftCell="A50" workbookViewId="0">
      <selection activeCell="A59" sqref="A59:C64"/>
    </sheetView>
  </sheetViews>
  <sheetFormatPr defaultRowHeight="14" x14ac:dyDescent="0.3"/>
  <cols>
    <col min="1" max="1" width="18.58203125" style="4" customWidth="1"/>
    <col min="2" max="2" width="17.5" customWidth="1"/>
    <col min="3" max="3" width="20.4140625" customWidth="1"/>
    <col min="4" max="4" width="18.1640625" customWidth="1"/>
  </cols>
  <sheetData>
    <row r="1" spans="1:9" ht="49.5" customHeight="1" thickBot="1" x14ac:dyDescent="0.45">
      <c r="A1" s="72" t="s">
        <v>40</v>
      </c>
      <c r="B1" s="72"/>
      <c r="C1" s="72"/>
      <c r="D1" s="72"/>
      <c r="E1" s="72"/>
      <c r="F1" s="72"/>
      <c r="G1" s="72"/>
    </row>
    <row r="2" spans="1:9" ht="17.5" thickTop="1" thickBot="1" x14ac:dyDescent="0.4">
      <c r="A2" s="25" t="s">
        <v>36</v>
      </c>
      <c r="B2" s="76"/>
      <c r="C2" s="77"/>
    </row>
    <row r="3" spans="1:9" ht="14.5" thickTop="1" x14ac:dyDescent="0.3"/>
    <row r="4" spans="1:9" x14ac:dyDescent="0.3">
      <c r="A4" s="13" t="s">
        <v>0</v>
      </c>
      <c r="B4" s="1"/>
      <c r="C4" s="1"/>
      <c r="D4" s="1"/>
      <c r="E4" s="1"/>
      <c r="F4" s="1"/>
      <c r="G4" s="1"/>
    </row>
    <row r="5" spans="1:9" ht="28" x14ac:dyDescent="0.3">
      <c r="A5" s="26" t="s">
        <v>1</v>
      </c>
      <c r="B5" s="27" t="s">
        <v>2</v>
      </c>
      <c r="C5" s="31"/>
      <c r="D5" s="31"/>
      <c r="E5" s="31"/>
      <c r="F5" s="31"/>
      <c r="G5" s="31"/>
    </row>
    <row r="6" spans="1:9" x14ac:dyDescent="0.3">
      <c r="A6" s="4" t="s">
        <v>50</v>
      </c>
      <c r="B6" s="6">
        <v>40</v>
      </c>
    </row>
    <row r="7" spans="1:9" x14ac:dyDescent="0.3">
      <c r="A7" s="4" t="s">
        <v>3</v>
      </c>
      <c r="B7" s="6">
        <v>8</v>
      </c>
    </row>
    <row r="8" spans="1:9" x14ac:dyDescent="0.3">
      <c r="A8" s="4" t="s">
        <v>4</v>
      </c>
      <c r="B8" s="6">
        <v>4</v>
      </c>
    </row>
    <row r="9" spans="1:9" ht="42" x14ac:dyDescent="0.3">
      <c r="A9" s="5" t="s">
        <v>37</v>
      </c>
      <c r="B9" s="6">
        <v>600</v>
      </c>
    </row>
    <row r="11" spans="1:9" x14ac:dyDescent="0.3">
      <c r="A11" s="13" t="s">
        <v>5</v>
      </c>
      <c r="B11" s="1"/>
      <c r="C11" s="1"/>
      <c r="D11" s="1"/>
      <c r="E11" s="1"/>
      <c r="F11" s="1"/>
      <c r="G11" s="1"/>
    </row>
    <row r="12" spans="1:9" x14ac:dyDescent="0.3">
      <c r="A12" s="12" t="s">
        <v>50</v>
      </c>
      <c r="B12" s="3"/>
      <c r="C12" s="3"/>
      <c r="D12" s="3"/>
      <c r="E12" s="3"/>
      <c r="F12" s="3"/>
      <c r="G12" s="3"/>
    </row>
    <row r="13" spans="1:9" s="2" customFormat="1" ht="28" x14ac:dyDescent="0.3">
      <c r="A13" s="26" t="s">
        <v>6</v>
      </c>
      <c r="B13" s="28" t="s">
        <v>16</v>
      </c>
      <c r="C13" s="28" t="s">
        <v>17</v>
      </c>
      <c r="D13" s="29" t="s">
        <v>7</v>
      </c>
      <c r="E13" s="30"/>
      <c r="F13" s="30"/>
      <c r="G13" s="30"/>
    </row>
    <row r="14" spans="1:9" x14ac:dyDescent="0.3">
      <c r="A14" s="4" t="s">
        <v>8</v>
      </c>
      <c r="B14" s="24"/>
      <c r="C14" s="24"/>
      <c r="D14" s="75">
        <v>40</v>
      </c>
      <c r="I14" s="7"/>
    </row>
    <row r="15" spans="1:9" x14ac:dyDescent="0.3">
      <c r="A15" s="4" t="s">
        <v>9</v>
      </c>
      <c r="B15" s="24"/>
      <c r="C15" s="24"/>
      <c r="D15" s="75"/>
    </row>
    <row r="16" spans="1:9" x14ac:dyDescent="0.3">
      <c r="A16" s="4" t="s">
        <v>10</v>
      </c>
      <c r="B16" s="24"/>
      <c r="C16" s="24"/>
      <c r="D16" s="75"/>
    </row>
    <row r="17" spans="1:7" x14ac:dyDescent="0.3">
      <c r="A17" s="4" t="s">
        <v>11</v>
      </c>
      <c r="B17" s="24"/>
      <c r="C17" s="24"/>
      <c r="D17" s="75"/>
    </row>
    <row r="18" spans="1:7" x14ac:dyDescent="0.3">
      <c r="A18" s="4" t="s">
        <v>12</v>
      </c>
      <c r="B18" s="24"/>
      <c r="C18" s="24"/>
      <c r="D18" s="75"/>
    </row>
    <row r="19" spans="1:7" x14ac:dyDescent="0.3">
      <c r="A19" s="4" t="s">
        <v>13</v>
      </c>
      <c r="B19" s="24"/>
      <c r="C19" s="24"/>
      <c r="D19" s="75"/>
    </row>
    <row r="20" spans="1:7" x14ac:dyDescent="0.3">
      <c r="A20" s="4" t="s">
        <v>14</v>
      </c>
      <c r="B20" s="24"/>
      <c r="C20" s="24"/>
      <c r="D20" s="75"/>
    </row>
    <row r="21" spans="1:7" x14ac:dyDescent="0.3">
      <c r="A21" s="4" t="s">
        <v>15</v>
      </c>
      <c r="B21" s="24"/>
      <c r="C21" s="24"/>
      <c r="D21" s="75"/>
    </row>
    <row r="22" spans="1:7" ht="28" x14ac:dyDescent="0.3">
      <c r="A22" s="5" t="s">
        <v>18</v>
      </c>
      <c r="B22" s="17" t="e">
        <f>AVERAGE(B14:B21)</f>
        <v>#DIV/0!</v>
      </c>
      <c r="C22" s="17" t="e">
        <f>AVERAGE(C14:C21)</f>
        <v>#DIV/0!</v>
      </c>
      <c r="D22" s="10" t="e">
        <f>B22+(C22*D14)</f>
        <v>#DIV/0!</v>
      </c>
    </row>
    <row r="23" spans="1:7" x14ac:dyDescent="0.3">
      <c r="A23" s="8" t="s">
        <v>19</v>
      </c>
      <c r="B23" s="9"/>
      <c r="C23" s="9"/>
      <c r="D23" s="11" t="e">
        <f>D22*B6</f>
        <v>#DIV/0!</v>
      </c>
      <c r="E23" s="9"/>
      <c r="F23" s="9"/>
      <c r="G23" s="9"/>
    </row>
    <row r="25" spans="1:7" x14ac:dyDescent="0.3">
      <c r="A25" s="12" t="s">
        <v>3</v>
      </c>
      <c r="B25" s="3"/>
      <c r="C25" s="3"/>
      <c r="D25" s="3"/>
      <c r="E25" s="3"/>
      <c r="F25" s="3"/>
      <c r="G25" s="3"/>
    </row>
    <row r="26" spans="1:7" ht="28" x14ac:dyDescent="0.3">
      <c r="A26" s="26" t="s">
        <v>6</v>
      </c>
      <c r="B26" s="28" t="s">
        <v>16</v>
      </c>
      <c r="C26" s="28" t="s">
        <v>17</v>
      </c>
      <c r="D26" s="29" t="s">
        <v>7</v>
      </c>
      <c r="E26" s="30"/>
      <c r="F26" s="30"/>
      <c r="G26" s="30"/>
    </row>
    <row r="27" spans="1:7" x14ac:dyDescent="0.3">
      <c r="A27" s="4" t="s">
        <v>20</v>
      </c>
      <c r="B27" s="24"/>
      <c r="C27" s="24"/>
      <c r="D27" s="75">
        <v>20</v>
      </c>
    </row>
    <row r="28" spans="1:7" x14ac:dyDescent="0.3">
      <c r="A28" s="4" t="s">
        <v>21</v>
      </c>
      <c r="B28" s="24"/>
      <c r="C28" s="24"/>
      <c r="D28" s="75"/>
    </row>
    <row r="29" spans="1:7" x14ac:dyDescent="0.3">
      <c r="A29" s="4" t="s">
        <v>22</v>
      </c>
      <c r="B29" s="24"/>
      <c r="C29" s="24"/>
      <c r="D29" s="75"/>
    </row>
    <row r="30" spans="1:7" x14ac:dyDescent="0.3">
      <c r="A30" s="4" t="s">
        <v>23</v>
      </c>
      <c r="B30" s="24"/>
      <c r="C30" s="24"/>
      <c r="D30" s="75"/>
    </row>
    <row r="31" spans="1:7" x14ac:dyDescent="0.3">
      <c r="A31" s="4" t="s">
        <v>24</v>
      </c>
      <c r="B31" s="24"/>
      <c r="C31" s="24"/>
      <c r="D31" s="75"/>
    </row>
    <row r="32" spans="1:7" ht="28" x14ac:dyDescent="0.3">
      <c r="A32" s="5" t="s">
        <v>18</v>
      </c>
      <c r="B32" s="17" t="e">
        <f>AVERAGE(B27:B31)</f>
        <v>#DIV/0!</v>
      </c>
      <c r="C32" s="17" t="e">
        <f>AVERAGE(C27:C31)</f>
        <v>#DIV/0!</v>
      </c>
      <c r="D32" s="10" t="e">
        <f>B32+(C32*D27)</f>
        <v>#DIV/0!</v>
      </c>
    </row>
    <row r="33" spans="1:7" x14ac:dyDescent="0.3">
      <c r="A33" s="8" t="s">
        <v>19</v>
      </c>
      <c r="B33" s="9"/>
      <c r="C33" s="9"/>
      <c r="D33" s="11" t="e">
        <f>D32*B7</f>
        <v>#DIV/0!</v>
      </c>
      <c r="E33" s="9"/>
      <c r="F33" s="9"/>
      <c r="G33" s="9"/>
    </row>
    <row r="35" spans="1:7" x14ac:dyDescent="0.3">
      <c r="A35" s="12" t="s">
        <v>4</v>
      </c>
      <c r="B35" s="3"/>
      <c r="C35" s="3"/>
      <c r="D35" s="3"/>
      <c r="E35" s="3"/>
      <c r="F35" s="3"/>
      <c r="G35" s="3"/>
    </row>
    <row r="36" spans="1:7" ht="28" x14ac:dyDescent="0.3">
      <c r="A36" s="26" t="s">
        <v>6</v>
      </c>
      <c r="B36" s="28" t="s">
        <v>16</v>
      </c>
      <c r="C36" s="28" t="s">
        <v>17</v>
      </c>
      <c r="D36" s="28" t="s">
        <v>7</v>
      </c>
      <c r="E36" s="30"/>
      <c r="F36" s="30"/>
      <c r="G36" s="30"/>
    </row>
    <row r="37" spans="1:7" x14ac:dyDescent="0.3">
      <c r="A37" s="4" t="s">
        <v>25</v>
      </c>
      <c r="B37" s="22"/>
      <c r="C37" s="22"/>
      <c r="D37" s="75">
        <v>40</v>
      </c>
    </row>
    <row r="38" spans="1:7" x14ac:dyDescent="0.3">
      <c r="A38" s="4" t="s">
        <v>26</v>
      </c>
      <c r="B38" s="22"/>
      <c r="C38" s="22"/>
      <c r="D38" s="75"/>
    </row>
    <row r="39" spans="1:7" x14ac:dyDescent="0.3">
      <c r="A39" s="4" t="s">
        <v>27</v>
      </c>
      <c r="B39" s="22"/>
      <c r="C39" s="22"/>
      <c r="D39" s="75"/>
    </row>
    <row r="40" spans="1:7" x14ac:dyDescent="0.3">
      <c r="A40" s="4" t="s">
        <v>28</v>
      </c>
      <c r="B40" s="22"/>
      <c r="C40" s="22"/>
      <c r="D40" s="75"/>
    </row>
    <row r="41" spans="1:7" x14ac:dyDescent="0.3">
      <c r="A41" s="4" t="s">
        <v>29</v>
      </c>
      <c r="B41" s="22"/>
      <c r="C41" s="22"/>
      <c r="D41" s="75"/>
    </row>
    <row r="42" spans="1:7" ht="28" x14ac:dyDescent="0.3">
      <c r="A42" s="5" t="s">
        <v>18</v>
      </c>
      <c r="B42" s="23" t="e">
        <f>AVERAGE(B37:B41)</f>
        <v>#DIV/0!</v>
      </c>
      <c r="C42" s="23" t="e">
        <f>AVERAGE(C37:C41)</f>
        <v>#DIV/0!</v>
      </c>
      <c r="D42" s="10" t="e">
        <f>B42+(C42*D37)</f>
        <v>#DIV/0!</v>
      </c>
    </row>
    <row r="43" spans="1:7" x14ac:dyDescent="0.3">
      <c r="A43" s="8" t="s">
        <v>19</v>
      </c>
      <c r="B43" s="9"/>
      <c r="C43" s="9"/>
      <c r="D43" s="11" t="e">
        <f>D42*B8</f>
        <v>#DIV/0!</v>
      </c>
      <c r="E43" s="9"/>
      <c r="F43" s="9"/>
      <c r="G43" s="9"/>
    </row>
    <row r="44" spans="1:7" x14ac:dyDescent="0.3">
      <c r="A44" s="8"/>
      <c r="B44" s="9"/>
      <c r="C44" s="9"/>
      <c r="D44" s="11"/>
      <c r="E44" s="9"/>
      <c r="F44" s="9"/>
      <c r="G44" s="9"/>
    </row>
    <row r="45" spans="1:7" x14ac:dyDescent="0.3">
      <c r="A45" s="12" t="s">
        <v>37</v>
      </c>
      <c r="B45" s="3"/>
      <c r="C45" s="3"/>
      <c r="D45" s="3"/>
      <c r="E45" s="3"/>
      <c r="F45" s="3"/>
      <c r="G45" s="3"/>
    </row>
    <row r="46" spans="1:7" ht="28" x14ac:dyDescent="0.3">
      <c r="A46" s="5" t="s">
        <v>34</v>
      </c>
      <c r="B46" s="20"/>
    </row>
    <row r="47" spans="1:7" ht="42" x14ac:dyDescent="0.3">
      <c r="A47" s="5" t="s">
        <v>35</v>
      </c>
      <c r="B47">
        <v>299</v>
      </c>
    </row>
    <row r="48" spans="1:7" ht="28" x14ac:dyDescent="0.3">
      <c r="A48" s="19" t="s">
        <v>38</v>
      </c>
      <c r="B48" s="11">
        <f>(1-B46)*B47*B9</f>
        <v>179400</v>
      </c>
    </row>
    <row r="49" spans="1:7" x14ac:dyDescent="0.3">
      <c r="A49" s="13" t="s">
        <v>30</v>
      </c>
      <c r="B49" s="14"/>
      <c r="C49" s="14"/>
      <c r="D49" s="14"/>
      <c r="E49" s="14"/>
      <c r="F49" s="14"/>
      <c r="G49" s="14"/>
    </row>
    <row r="50" spans="1:7" x14ac:dyDescent="0.3">
      <c r="A50" s="4" t="s">
        <v>41</v>
      </c>
      <c r="B50" s="17" t="e">
        <f>D23+D33+D43+B48</f>
        <v>#DIV/0!</v>
      </c>
    </row>
    <row r="51" spans="1:7" ht="42" x14ac:dyDescent="0.3">
      <c r="A51" s="15" t="s">
        <v>31</v>
      </c>
      <c r="B51" s="16" t="e">
        <f>B50*1.17</f>
        <v>#DIV/0!</v>
      </c>
    </row>
    <row r="55" spans="1:7" x14ac:dyDescent="0.3">
      <c r="A55" s="13" t="s">
        <v>32</v>
      </c>
      <c r="B55" s="1"/>
      <c r="C55" s="1"/>
      <c r="D55" s="1"/>
      <c r="E55" s="1"/>
      <c r="F55" s="1"/>
      <c r="G55" s="1"/>
    </row>
    <row r="56" spans="1:7" x14ac:dyDescent="0.3">
      <c r="A56" s="18" t="s">
        <v>33</v>
      </c>
    </row>
    <row r="57" spans="1:7" x14ac:dyDescent="0.3">
      <c r="A57" s="18" t="s">
        <v>48</v>
      </c>
    </row>
    <row r="58" spans="1:7" x14ac:dyDescent="0.3">
      <c r="A58" s="18" t="s">
        <v>39</v>
      </c>
    </row>
    <row r="59" spans="1:7" x14ac:dyDescent="0.3">
      <c r="A59" s="73" t="s">
        <v>49</v>
      </c>
      <c r="B59" s="74"/>
      <c r="C59" s="21"/>
    </row>
    <row r="60" spans="1:7" ht="14.5" thickBot="1" x14ac:dyDescent="0.35">
      <c r="A60" s="18"/>
    </row>
    <row r="61" spans="1:7" ht="14.5" thickTop="1" x14ac:dyDescent="0.3">
      <c r="A61" s="32"/>
      <c r="B61" s="33"/>
      <c r="C61" s="34"/>
    </row>
    <row r="62" spans="1:7" x14ac:dyDescent="0.3">
      <c r="A62" s="35" t="s">
        <v>47</v>
      </c>
      <c r="B62" t="s">
        <v>45</v>
      </c>
      <c r="C62" s="36" t="s">
        <v>46</v>
      </c>
    </row>
    <row r="63" spans="1:7" ht="14.5" thickBot="1" x14ac:dyDescent="0.35">
      <c r="A63" s="37" t="s">
        <v>42</v>
      </c>
      <c r="B63" s="38" t="s">
        <v>43</v>
      </c>
      <c r="C63" s="39" t="s">
        <v>44</v>
      </c>
    </row>
    <row r="64" spans="1:7" ht="14.5" thickTop="1" x14ac:dyDescent="0.3"/>
  </sheetData>
  <mergeCells count="6">
    <mergeCell ref="A1:G1"/>
    <mergeCell ref="A59:B59"/>
    <mergeCell ref="D14:D21"/>
    <mergeCell ref="D27:D31"/>
    <mergeCell ref="D37:D41"/>
    <mergeCell ref="B2:C2"/>
  </mergeCells>
  <pageMargins left="0.70866141732283472" right="0.70866141732283472" top="0.74803149606299213" bottom="0.74803149606299213" header="0.31496062992125984" footer="0.31496062992125984"/>
  <pageSetup paperSize="9" scale="66" orientation="portrait" horizontalDpi="1200" verticalDpi="1200" r:id="rId1"/>
  <headerFooter>
    <oddHeader>&amp;Lמכרז פומבי 53/2022  לביצוע סקרי חווית מטופל במערכת הבריאות וסקרי לקוחות משרד הבריאות&amp;R&amp;D</oddHead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F96"/>
  <sheetViews>
    <sheetView rightToLeft="1" tabSelected="1" zoomScale="85" zoomScaleNormal="85" workbookViewId="0">
      <pane ySplit="2" topLeftCell="A9" activePane="bottomLeft" state="frozen"/>
      <selection pane="bottomLeft" activeCell="C13" sqref="C13"/>
    </sheetView>
  </sheetViews>
  <sheetFormatPr defaultRowHeight="14" x14ac:dyDescent="0.3"/>
  <cols>
    <col min="1" max="1" width="32.5" style="2" customWidth="1"/>
    <col min="2" max="2" width="17.6640625" style="6" customWidth="1"/>
    <col min="3" max="3" width="13.1640625" customWidth="1"/>
    <col min="4" max="4" width="12.6640625" style="59" customWidth="1"/>
    <col min="5" max="6" width="12.6640625" customWidth="1"/>
    <col min="7" max="7" width="12.5" bestFit="1" customWidth="1"/>
    <col min="8" max="8" width="16.08203125" bestFit="1" customWidth="1"/>
    <col min="10" max="10" width="13.9140625" customWidth="1"/>
    <col min="13" max="13" width="11.5" bestFit="1" customWidth="1"/>
  </cols>
  <sheetData>
    <row r="1" spans="1:6" ht="14.5" thickBot="1" x14ac:dyDescent="0.35"/>
    <row r="2" spans="1:6" s="2" customFormat="1" ht="42.5" thickTop="1" x14ac:dyDescent="0.3">
      <c r="A2" s="40" t="s">
        <v>51</v>
      </c>
      <c r="B2" s="41" t="s">
        <v>83</v>
      </c>
      <c r="C2" s="41" t="s">
        <v>52</v>
      </c>
      <c r="D2" s="60" t="s">
        <v>56</v>
      </c>
      <c r="E2" s="42" t="s">
        <v>53</v>
      </c>
      <c r="F2" s="10"/>
    </row>
    <row r="3" spans="1:6" s="2" customFormat="1" x14ac:dyDescent="0.3">
      <c r="A3" s="82" t="s">
        <v>62</v>
      </c>
      <c r="B3" s="83"/>
      <c r="C3" s="83"/>
      <c r="D3" s="83"/>
      <c r="E3" s="84"/>
      <c r="F3" s="10"/>
    </row>
    <row r="4" spans="1:6" s="2" customFormat="1" ht="112" x14ac:dyDescent="0.3">
      <c r="A4" s="43" t="s">
        <v>74</v>
      </c>
      <c r="B4" s="44" t="s">
        <v>55</v>
      </c>
      <c r="C4" s="53">
        <v>0</v>
      </c>
      <c r="D4" s="67">
        <v>5</v>
      </c>
      <c r="E4" s="69">
        <f>D4*C4</f>
        <v>0</v>
      </c>
      <c r="F4" s="10"/>
    </row>
    <row r="5" spans="1:6" s="2" customFormat="1" ht="112" x14ac:dyDescent="0.3">
      <c r="A5" s="43" t="s">
        <v>63</v>
      </c>
      <c r="B5" s="44" t="s">
        <v>55</v>
      </c>
      <c r="C5" s="53">
        <v>0</v>
      </c>
      <c r="D5" s="67">
        <v>6</v>
      </c>
      <c r="E5" s="69">
        <f>D5*C5</f>
        <v>0</v>
      </c>
      <c r="F5" s="10"/>
    </row>
    <row r="6" spans="1:6" s="2" customFormat="1" ht="126" x14ac:dyDescent="0.3">
      <c r="A6" s="70" t="s">
        <v>75</v>
      </c>
      <c r="B6" s="44" t="s">
        <v>55</v>
      </c>
      <c r="C6" s="53">
        <v>0</v>
      </c>
      <c r="D6" s="67">
        <v>2</v>
      </c>
      <c r="E6" s="69">
        <f>D6*C6</f>
        <v>0</v>
      </c>
      <c r="F6" s="10"/>
    </row>
    <row r="7" spans="1:6" x14ac:dyDescent="0.3">
      <c r="A7" s="82" t="s">
        <v>54</v>
      </c>
      <c r="B7" s="83"/>
      <c r="C7" s="83"/>
      <c r="D7" s="83"/>
      <c r="E7" s="84"/>
      <c r="F7" s="10"/>
    </row>
    <row r="8" spans="1:6" ht="42" x14ac:dyDescent="0.3">
      <c r="A8" s="50" t="s">
        <v>76</v>
      </c>
      <c r="B8" s="51" t="s">
        <v>78</v>
      </c>
      <c r="C8" s="53">
        <v>0</v>
      </c>
      <c r="D8" s="68">
        <v>40000</v>
      </c>
      <c r="E8" s="45">
        <f>D8*C8</f>
        <v>0</v>
      </c>
      <c r="F8" s="10"/>
    </row>
    <row r="9" spans="1:6" ht="42" x14ac:dyDescent="0.3">
      <c r="A9" s="50" t="s">
        <v>77</v>
      </c>
      <c r="B9" s="51" t="s">
        <v>78</v>
      </c>
      <c r="C9" s="53">
        <v>0</v>
      </c>
      <c r="D9" s="68">
        <v>20000</v>
      </c>
      <c r="E9" s="45">
        <f>D9*C9</f>
        <v>0</v>
      </c>
      <c r="F9" s="10"/>
    </row>
    <row r="10" spans="1:6" ht="28" x14ac:dyDescent="0.3">
      <c r="A10" s="52" t="s">
        <v>57</v>
      </c>
      <c r="B10" s="51" t="s">
        <v>78</v>
      </c>
      <c r="C10" s="53">
        <v>0</v>
      </c>
      <c r="D10" s="68">
        <v>15000</v>
      </c>
      <c r="E10" s="45">
        <f t="shared" ref="E10:E11" si="0">D10*C10</f>
        <v>0</v>
      </c>
      <c r="F10" s="10"/>
    </row>
    <row r="11" spans="1:6" ht="28" x14ac:dyDescent="0.3">
      <c r="A11" s="52" t="s">
        <v>58</v>
      </c>
      <c r="B11" s="51" t="s">
        <v>78</v>
      </c>
      <c r="C11" s="53">
        <v>0</v>
      </c>
      <c r="D11" s="68">
        <v>10000</v>
      </c>
      <c r="E11" s="45">
        <f t="shared" si="0"/>
        <v>0</v>
      </c>
      <c r="F11" s="10"/>
    </row>
    <row r="12" spans="1:6" ht="28" x14ac:dyDescent="0.3">
      <c r="A12" s="50" t="s">
        <v>59</v>
      </c>
      <c r="B12" s="51" t="s">
        <v>78</v>
      </c>
      <c r="C12" s="53">
        <v>0</v>
      </c>
      <c r="D12" s="67">
        <v>2000</v>
      </c>
      <c r="E12" s="45">
        <f t="shared" ref="E12" si="1">D12*C12</f>
        <v>0</v>
      </c>
      <c r="F12" s="10"/>
    </row>
    <row r="13" spans="1:6" ht="56" x14ac:dyDescent="0.3">
      <c r="A13" s="52" t="s">
        <v>60</v>
      </c>
      <c r="B13" s="51" t="s">
        <v>78</v>
      </c>
      <c r="C13" s="53">
        <v>0</v>
      </c>
      <c r="D13" s="67">
        <v>40000</v>
      </c>
      <c r="E13" s="45">
        <f t="shared" ref="E13" si="2">D13*C13</f>
        <v>0</v>
      </c>
      <c r="F13" s="10"/>
    </row>
    <row r="14" spans="1:6" ht="28" x14ac:dyDescent="0.3">
      <c r="A14" s="52" t="s">
        <v>67</v>
      </c>
      <c r="B14" s="51" t="s">
        <v>61</v>
      </c>
      <c r="C14" s="53">
        <v>0</v>
      </c>
      <c r="D14" s="67">
        <v>10</v>
      </c>
      <c r="E14" s="45">
        <f t="shared" ref="E14:E22" si="3">D14*C14</f>
        <v>0</v>
      </c>
      <c r="F14" s="10"/>
    </row>
    <row r="15" spans="1:6" ht="28" x14ac:dyDescent="0.3">
      <c r="A15" s="52" t="s">
        <v>82</v>
      </c>
      <c r="B15" s="51" t="s">
        <v>61</v>
      </c>
      <c r="C15" s="53">
        <v>0</v>
      </c>
      <c r="D15" s="67">
        <v>6</v>
      </c>
      <c r="E15" s="45">
        <f t="shared" si="3"/>
        <v>0</v>
      </c>
      <c r="F15" s="10"/>
    </row>
    <row r="16" spans="1:6" x14ac:dyDescent="0.3">
      <c r="A16" s="85" t="s">
        <v>64</v>
      </c>
      <c r="B16" s="86"/>
      <c r="C16" s="86"/>
      <c r="D16" s="86"/>
      <c r="E16" s="87"/>
      <c r="F16" s="10"/>
    </row>
    <row r="17" spans="1:6" ht="28" x14ac:dyDescent="0.3">
      <c r="A17" s="47" t="s">
        <v>65</v>
      </c>
      <c r="B17" s="64" t="s">
        <v>55</v>
      </c>
      <c r="C17" s="53">
        <v>0</v>
      </c>
      <c r="D17" s="61">
        <v>5</v>
      </c>
      <c r="E17" s="45">
        <f t="shared" si="3"/>
        <v>0</v>
      </c>
      <c r="F17" s="10"/>
    </row>
    <row r="18" spans="1:6" ht="56" x14ac:dyDescent="0.3">
      <c r="A18" s="47" t="s">
        <v>66</v>
      </c>
      <c r="B18" s="64" t="s">
        <v>55</v>
      </c>
      <c r="C18" s="53">
        <v>0</v>
      </c>
      <c r="D18" s="61">
        <v>6</v>
      </c>
      <c r="E18" s="45">
        <f t="shared" si="3"/>
        <v>0</v>
      </c>
      <c r="F18" s="10"/>
    </row>
    <row r="19" spans="1:6" x14ac:dyDescent="0.3">
      <c r="A19" s="82" t="s">
        <v>81</v>
      </c>
      <c r="B19" s="83"/>
      <c r="C19" s="83"/>
      <c r="D19" s="83"/>
      <c r="E19" s="84"/>
      <c r="F19" s="10"/>
    </row>
    <row r="20" spans="1:6" x14ac:dyDescent="0.3">
      <c r="A20" s="47" t="s">
        <v>68</v>
      </c>
      <c r="B20" s="46" t="s">
        <v>71</v>
      </c>
      <c r="C20" s="44">
        <f>317*(1-C21)</f>
        <v>317</v>
      </c>
      <c r="D20" s="61">
        <v>600</v>
      </c>
      <c r="E20" s="45">
        <f t="shared" si="3"/>
        <v>190200</v>
      </c>
      <c r="F20" s="10"/>
    </row>
    <row r="21" spans="1:6" ht="28" x14ac:dyDescent="0.3">
      <c r="A21" s="47"/>
      <c r="B21" s="46" t="s">
        <v>69</v>
      </c>
      <c r="C21" s="54">
        <v>0</v>
      </c>
      <c r="D21" s="61"/>
      <c r="E21" s="45"/>
      <c r="F21" s="10"/>
    </row>
    <row r="22" spans="1:6" ht="28" x14ac:dyDescent="0.3">
      <c r="A22" s="56" t="s">
        <v>79</v>
      </c>
      <c r="B22" s="57" t="s">
        <v>80</v>
      </c>
      <c r="C22" s="58">
        <v>0</v>
      </c>
      <c r="D22" s="62">
        <v>12</v>
      </c>
      <c r="E22" s="45">
        <f t="shared" si="3"/>
        <v>0</v>
      </c>
      <c r="F22" s="10"/>
    </row>
    <row r="23" spans="1:6" ht="14.5" thickBot="1" x14ac:dyDescent="0.35">
      <c r="A23" s="71" t="s">
        <v>70</v>
      </c>
      <c r="B23" s="65"/>
      <c r="C23" s="48"/>
      <c r="D23" s="63"/>
      <c r="E23" s="49"/>
      <c r="F23" s="10"/>
    </row>
    <row r="24" spans="1:6" ht="14.5" thickTop="1" x14ac:dyDescent="0.3">
      <c r="A24" s="78" t="s">
        <v>72</v>
      </c>
      <c r="B24" s="78"/>
      <c r="C24" s="78"/>
      <c r="D24" s="78"/>
      <c r="E24" s="55">
        <f>SUM(E4:E6,E8:E15,E17:E18,E20:E22)</f>
        <v>190200</v>
      </c>
      <c r="F24" s="10"/>
    </row>
    <row r="25" spans="1:6" x14ac:dyDescent="0.3">
      <c r="A25" s="79" t="s">
        <v>73</v>
      </c>
      <c r="B25" s="80"/>
      <c r="C25" s="80"/>
      <c r="D25" s="81"/>
      <c r="E25" s="55">
        <f>E24*1.17</f>
        <v>222534</v>
      </c>
      <c r="F25" s="10"/>
    </row>
    <row r="26" spans="1:6" x14ac:dyDescent="0.3">
      <c r="A26" s="73" t="s">
        <v>49</v>
      </c>
      <c r="B26" s="74"/>
      <c r="C26" s="21"/>
      <c r="E26" s="10"/>
      <c r="F26" s="10"/>
    </row>
    <row r="27" spans="1:6" ht="14.5" thickBot="1" x14ac:dyDescent="0.35">
      <c r="A27" s="18"/>
      <c r="E27" s="10"/>
      <c r="F27" s="10"/>
    </row>
    <row r="28" spans="1:6" ht="14.5" thickTop="1" x14ac:dyDescent="0.3">
      <c r="A28" s="32"/>
      <c r="B28" s="66"/>
      <c r="C28" s="34"/>
      <c r="E28" s="10"/>
      <c r="F28" s="10"/>
    </row>
    <row r="29" spans="1:6" x14ac:dyDescent="0.3">
      <c r="A29" s="35" t="s">
        <v>47</v>
      </c>
      <c r="B29" s="6" t="s">
        <v>45</v>
      </c>
      <c r="C29" s="36" t="s">
        <v>46</v>
      </c>
      <c r="E29" s="10"/>
      <c r="F29" s="10"/>
    </row>
    <row r="30" spans="1:6" ht="14.5" thickBot="1" x14ac:dyDescent="0.35">
      <c r="A30" s="37" t="s">
        <v>42</v>
      </c>
      <c r="B30" s="38" t="s">
        <v>43</v>
      </c>
      <c r="C30" s="39" t="s">
        <v>44</v>
      </c>
      <c r="E30" s="10"/>
      <c r="F30" s="10"/>
    </row>
    <row r="31" spans="1:6" ht="14.5" thickTop="1" x14ac:dyDescent="0.3">
      <c r="A31" s="4"/>
      <c r="E31" s="10"/>
      <c r="F31" s="10"/>
    </row>
    <row r="32" spans="1:6" x14ac:dyDescent="0.3">
      <c r="B32" s="17"/>
      <c r="C32" s="10"/>
      <c r="E32" s="10"/>
      <c r="F32" s="10"/>
    </row>
    <row r="33" spans="2:3" x14ac:dyDescent="0.3">
      <c r="B33" s="17"/>
      <c r="C33" s="10"/>
    </row>
    <row r="34" spans="2:3" x14ac:dyDescent="0.3">
      <c r="B34" s="17"/>
      <c r="C34" s="10"/>
    </row>
    <row r="35" spans="2:3" x14ac:dyDescent="0.3">
      <c r="B35" s="17"/>
      <c r="C35" s="10"/>
    </row>
    <row r="36" spans="2:3" x14ac:dyDescent="0.3">
      <c r="B36" s="17"/>
      <c r="C36" s="10"/>
    </row>
    <row r="37" spans="2:3" x14ac:dyDescent="0.3">
      <c r="B37" s="17"/>
      <c r="C37" s="10"/>
    </row>
    <row r="38" spans="2:3" x14ac:dyDescent="0.3">
      <c r="B38" s="17"/>
      <c r="C38" s="10"/>
    </row>
    <row r="39" spans="2:3" x14ac:dyDescent="0.3">
      <c r="B39" s="17"/>
      <c r="C39" s="10"/>
    </row>
    <row r="40" spans="2:3" x14ac:dyDescent="0.3">
      <c r="B40" s="17"/>
      <c r="C40" s="10"/>
    </row>
    <row r="41" spans="2:3" x14ac:dyDescent="0.3">
      <c r="B41" s="17"/>
      <c r="C41" s="10"/>
    </row>
    <row r="42" spans="2:3" x14ac:dyDescent="0.3">
      <c r="B42" s="17"/>
      <c r="C42" s="10"/>
    </row>
    <row r="43" spans="2:3" x14ac:dyDescent="0.3">
      <c r="B43" s="17"/>
      <c r="C43" s="10"/>
    </row>
    <row r="44" spans="2:3" x14ac:dyDescent="0.3">
      <c r="B44" s="17"/>
      <c r="C44" s="10"/>
    </row>
    <row r="45" spans="2:3" x14ac:dyDescent="0.3">
      <c r="B45" s="17"/>
      <c r="C45" s="10"/>
    </row>
    <row r="46" spans="2:3" x14ac:dyDescent="0.3">
      <c r="B46" s="17"/>
      <c r="C46" s="10"/>
    </row>
    <row r="47" spans="2:3" x14ac:dyDescent="0.3">
      <c r="B47" s="17"/>
      <c r="C47" s="10"/>
    </row>
    <row r="48" spans="2:3" x14ac:dyDescent="0.3">
      <c r="B48" s="17"/>
      <c r="C48" s="10"/>
    </row>
    <row r="49" spans="2:3" x14ac:dyDescent="0.3">
      <c r="B49" s="17"/>
      <c r="C49" s="10"/>
    </row>
    <row r="50" spans="2:3" x14ac:dyDescent="0.3">
      <c r="B50" s="17"/>
      <c r="C50" s="10"/>
    </row>
    <row r="51" spans="2:3" x14ac:dyDescent="0.3">
      <c r="B51" s="17"/>
      <c r="C51" s="10"/>
    </row>
    <row r="52" spans="2:3" x14ac:dyDescent="0.3">
      <c r="B52" s="17"/>
      <c r="C52" s="10"/>
    </row>
    <row r="53" spans="2:3" x14ac:dyDescent="0.3">
      <c r="B53" s="17"/>
      <c r="C53" s="10"/>
    </row>
    <row r="54" spans="2:3" x14ac:dyDescent="0.3">
      <c r="B54" s="17"/>
      <c r="C54" s="10"/>
    </row>
    <row r="55" spans="2:3" x14ac:dyDescent="0.3">
      <c r="B55" s="17"/>
      <c r="C55" s="10"/>
    </row>
    <row r="56" spans="2:3" x14ac:dyDescent="0.3">
      <c r="B56" s="17"/>
      <c r="C56" s="10"/>
    </row>
    <row r="57" spans="2:3" x14ac:dyDescent="0.3">
      <c r="B57" s="17"/>
      <c r="C57" s="10"/>
    </row>
    <row r="58" spans="2:3" x14ac:dyDescent="0.3">
      <c r="B58" s="17"/>
      <c r="C58" s="10"/>
    </row>
    <row r="59" spans="2:3" x14ac:dyDescent="0.3">
      <c r="B59" s="17"/>
      <c r="C59" s="10"/>
    </row>
    <row r="60" spans="2:3" x14ac:dyDescent="0.3">
      <c r="B60" s="17"/>
      <c r="C60" s="10"/>
    </row>
    <row r="61" spans="2:3" x14ac:dyDescent="0.3">
      <c r="B61" s="17"/>
      <c r="C61" s="10"/>
    </row>
    <row r="62" spans="2:3" x14ac:dyDescent="0.3">
      <c r="B62" s="17"/>
      <c r="C62" s="10"/>
    </row>
    <row r="63" spans="2:3" x14ac:dyDescent="0.3">
      <c r="B63" s="17"/>
      <c r="C63" s="10"/>
    </row>
    <row r="64" spans="2:3" x14ac:dyDescent="0.3">
      <c r="B64" s="17"/>
      <c r="C64" s="10"/>
    </row>
    <row r="65" spans="2:3" x14ac:dyDescent="0.3">
      <c r="B65" s="17"/>
      <c r="C65" s="10"/>
    </row>
    <row r="66" spans="2:3" x14ac:dyDescent="0.3">
      <c r="B66" s="17"/>
      <c r="C66" s="10"/>
    </row>
    <row r="67" spans="2:3" x14ac:dyDescent="0.3">
      <c r="B67" s="17"/>
      <c r="C67" s="10"/>
    </row>
    <row r="68" spans="2:3" x14ac:dyDescent="0.3">
      <c r="B68" s="17"/>
      <c r="C68" s="10"/>
    </row>
    <row r="69" spans="2:3" x14ac:dyDescent="0.3">
      <c r="B69" s="17"/>
      <c r="C69" s="10"/>
    </row>
    <row r="70" spans="2:3" x14ac:dyDescent="0.3">
      <c r="B70" s="17"/>
      <c r="C70" s="10"/>
    </row>
    <row r="71" spans="2:3" x14ac:dyDescent="0.3">
      <c r="B71" s="17"/>
      <c r="C71" s="10"/>
    </row>
    <row r="72" spans="2:3" x14ac:dyDescent="0.3">
      <c r="B72" s="17"/>
      <c r="C72" s="10"/>
    </row>
    <row r="73" spans="2:3" x14ac:dyDescent="0.3">
      <c r="B73" s="17"/>
      <c r="C73" s="10"/>
    </row>
    <row r="74" spans="2:3" x14ac:dyDescent="0.3">
      <c r="B74" s="17"/>
      <c r="C74" s="10"/>
    </row>
    <row r="75" spans="2:3" x14ac:dyDescent="0.3">
      <c r="B75" s="17"/>
      <c r="C75" s="10"/>
    </row>
    <row r="76" spans="2:3" x14ac:dyDescent="0.3">
      <c r="B76" s="17"/>
      <c r="C76" s="10"/>
    </row>
    <row r="77" spans="2:3" x14ac:dyDescent="0.3">
      <c r="B77" s="17"/>
      <c r="C77" s="10"/>
    </row>
    <row r="78" spans="2:3" x14ac:dyDescent="0.3">
      <c r="B78" s="17"/>
      <c r="C78" s="10"/>
    </row>
    <row r="79" spans="2:3" x14ac:dyDescent="0.3">
      <c r="B79" s="17"/>
      <c r="C79" s="10"/>
    </row>
    <row r="80" spans="2:3" x14ac:dyDescent="0.3">
      <c r="B80" s="17"/>
      <c r="C80" s="10"/>
    </row>
    <row r="81" spans="2:3" x14ac:dyDescent="0.3">
      <c r="B81" s="17"/>
      <c r="C81" s="10"/>
    </row>
    <row r="82" spans="2:3" x14ac:dyDescent="0.3">
      <c r="B82" s="17"/>
      <c r="C82" s="10"/>
    </row>
    <row r="83" spans="2:3" x14ac:dyDescent="0.3">
      <c r="B83" s="17"/>
      <c r="C83" s="10"/>
    </row>
    <row r="84" spans="2:3" x14ac:dyDescent="0.3">
      <c r="B84" s="17"/>
      <c r="C84" s="10"/>
    </row>
    <row r="85" spans="2:3" x14ac:dyDescent="0.3">
      <c r="B85" s="17"/>
      <c r="C85" s="10"/>
    </row>
    <row r="86" spans="2:3" x14ac:dyDescent="0.3">
      <c r="B86" s="17"/>
      <c r="C86" s="10"/>
    </row>
    <row r="87" spans="2:3" x14ac:dyDescent="0.3">
      <c r="B87" s="17"/>
      <c r="C87" s="10"/>
    </row>
    <row r="88" spans="2:3" x14ac:dyDescent="0.3">
      <c r="B88" s="17"/>
      <c r="C88" s="10"/>
    </row>
    <row r="89" spans="2:3" x14ac:dyDescent="0.3">
      <c r="B89" s="17"/>
      <c r="C89" s="10"/>
    </row>
    <row r="90" spans="2:3" x14ac:dyDescent="0.3">
      <c r="B90" s="17"/>
      <c r="C90" s="10"/>
    </row>
    <row r="91" spans="2:3" x14ac:dyDescent="0.3">
      <c r="B91" s="17"/>
      <c r="C91" s="10"/>
    </row>
    <row r="92" spans="2:3" x14ac:dyDescent="0.3">
      <c r="B92" s="17"/>
      <c r="C92" s="10"/>
    </row>
    <row r="93" spans="2:3" x14ac:dyDescent="0.3">
      <c r="B93" s="17"/>
      <c r="C93" s="10"/>
    </row>
    <row r="94" spans="2:3" x14ac:dyDescent="0.3">
      <c r="B94" s="17"/>
      <c r="C94" s="10"/>
    </row>
    <row r="95" spans="2:3" x14ac:dyDescent="0.3">
      <c r="B95" s="17"/>
      <c r="C95" s="10"/>
    </row>
    <row r="96" spans="2:3" x14ac:dyDescent="0.3">
      <c r="B96" s="17"/>
      <c r="C96" s="10"/>
    </row>
  </sheetData>
  <sheetProtection algorithmName="SHA-512" hashValue="RrJUTyMFhR1zqHdJneJT6uUP9IrFSSrQCFdw/vNsWb4EYehDRL/n/xSNLU5/eswevfTczshsynISEUN7Pp3pIQ==" saltValue="D/YrF16CP/qv4P7J0RoqaQ==" spinCount="100000" sheet="1" objects="1" scenarios="1" selectLockedCells="1"/>
  <mergeCells count="7">
    <mergeCell ref="A26:B26"/>
    <mergeCell ref="A24:D24"/>
    <mergeCell ref="A25:D25"/>
    <mergeCell ref="A7:E7"/>
    <mergeCell ref="A3:E3"/>
    <mergeCell ref="A16:E16"/>
    <mergeCell ref="A19:E19"/>
  </mergeCells>
  <pageMargins left="0.7" right="0.7" top="0.75" bottom="0.75" header="0.3" footer="0.3"/>
  <pageSetup paperSize="9" scale="74" orientation="portrait" horizontalDpi="1200" verticalDpi="120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2</vt:i4>
      </vt:variant>
      <vt:variant>
        <vt:lpstr>טווחים בעלי שם</vt:lpstr>
      </vt:variant>
      <vt:variant>
        <vt:i4>2</vt:i4>
      </vt:variant>
    </vt:vector>
  </HeadingPairs>
  <TitlesOfParts>
    <vt:vector size="4" baseType="lpstr">
      <vt:lpstr>ישן</vt:lpstr>
      <vt:lpstr>טופס הצעת מחיר </vt:lpstr>
      <vt:lpstr>'טופס הצעת מחיר '!WPrint_Area_W</vt:lpstr>
      <vt:lpstr>ישן!WPrint_Area_W</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ערן הורן</dc:creator>
  <cp:lastModifiedBy>Ziv Yigal</cp:lastModifiedBy>
  <cp:lastPrinted>2022-06-16T13:16:48Z</cp:lastPrinted>
  <dcterms:created xsi:type="dcterms:W3CDTF">2022-05-24T03:48:37Z</dcterms:created>
  <dcterms:modified xsi:type="dcterms:W3CDTF">2023-11-23T08:21:42Z</dcterms:modified>
</cp:coreProperties>
</file>